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ingradonl-my.sharepoint.com/personal/m_vanderwouden_ingrado_nl/Documents/2025/"/>
    </mc:Choice>
  </mc:AlternateContent>
  <xr:revisionPtr revIDLastSave="0" documentId="8_{41390838-0094-42CB-B4FC-BC965A1C86A7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Sheet1" sheetId="1" r:id="rId1"/>
  </sheets>
  <definedNames>
    <definedName name="_xlnm._FilterDatabase" localSheetId="0" hidden="1">Sheet1!$A$1:$F$43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B42" i="1"/>
  <c r="C3" i="1" s="1"/>
  <c r="E42" i="1" l="1"/>
  <c r="E34" i="1"/>
  <c r="E22" i="1"/>
  <c r="E5" i="1"/>
  <c r="E38" i="1"/>
  <c r="E30" i="1"/>
  <c r="E26" i="1"/>
  <c r="E18" i="1"/>
  <c r="E14" i="1"/>
  <c r="E10" i="1"/>
  <c r="E6" i="1"/>
  <c r="E41" i="1"/>
  <c r="E33" i="1"/>
  <c r="E25" i="1"/>
  <c r="E21" i="1"/>
  <c r="E17" i="1"/>
  <c r="E9" i="1"/>
  <c r="E2" i="1"/>
  <c r="E40" i="1"/>
  <c r="E36" i="1"/>
  <c r="E32" i="1"/>
  <c r="E28" i="1"/>
  <c r="E24" i="1"/>
  <c r="E20" i="1"/>
  <c r="E16" i="1"/>
  <c r="E12" i="1"/>
  <c r="E8" i="1"/>
  <c r="E4" i="1"/>
  <c r="E37" i="1"/>
  <c r="E29" i="1"/>
  <c r="E13" i="1"/>
  <c r="E39" i="1"/>
  <c r="E35" i="1"/>
  <c r="E31" i="1"/>
  <c r="E27" i="1"/>
  <c r="E23" i="1"/>
  <c r="E19" i="1"/>
  <c r="E15" i="1"/>
  <c r="E11" i="1"/>
  <c r="E7" i="1"/>
  <c r="E3" i="1"/>
  <c r="C37" i="1"/>
  <c r="F37" i="1" s="1"/>
  <c r="C29" i="1"/>
  <c r="F29" i="1" s="1"/>
  <c r="C21" i="1"/>
  <c r="F21" i="1" s="1"/>
  <c r="C13" i="1"/>
  <c r="F13" i="1" s="1"/>
  <c r="C5" i="1"/>
  <c r="F5" i="1" s="1"/>
  <c r="C36" i="1"/>
  <c r="F36" i="1" s="1"/>
  <c r="C28" i="1"/>
  <c r="F28" i="1" s="1"/>
  <c r="C8" i="1"/>
  <c r="F8" i="1" s="1"/>
  <c r="C35" i="1"/>
  <c r="F35" i="1" s="1"/>
  <c r="C23" i="1"/>
  <c r="F23" i="1" s="1"/>
  <c r="C11" i="1"/>
  <c r="F11" i="1" s="1"/>
  <c r="F3" i="1"/>
  <c r="C33" i="1"/>
  <c r="F33" i="1" s="1"/>
  <c r="C25" i="1"/>
  <c r="F25" i="1" s="1"/>
  <c r="C17" i="1"/>
  <c r="F17" i="1" s="1"/>
  <c r="C9" i="1"/>
  <c r="F9" i="1" s="1"/>
  <c r="C40" i="1"/>
  <c r="F40" i="1" s="1"/>
  <c r="C32" i="1"/>
  <c r="F32" i="1" s="1"/>
  <c r="C24" i="1"/>
  <c r="F24" i="1" s="1"/>
  <c r="C20" i="1"/>
  <c r="F20" i="1" s="1"/>
  <c r="C16" i="1"/>
  <c r="F16" i="1" s="1"/>
  <c r="C12" i="1"/>
  <c r="F12" i="1" s="1"/>
  <c r="C4" i="1"/>
  <c r="F4" i="1" s="1"/>
  <c r="C39" i="1"/>
  <c r="F39" i="1" s="1"/>
  <c r="C31" i="1"/>
  <c r="F31" i="1" s="1"/>
  <c r="C27" i="1"/>
  <c r="F27" i="1" s="1"/>
  <c r="C19" i="1"/>
  <c r="F19" i="1" s="1"/>
  <c r="C15" i="1"/>
  <c r="F15" i="1" s="1"/>
  <c r="C7" i="1"/>
  <c r="F7" i="1" s="1"/>
  <c r="C38" i="1"/>
  <c r="F38" i="1" s="1"/>
  <c r="C34" i="1"/>
  <c r="F34" i="1" s="1"/>
  <c r="C30" i="1"/>
  <c r="F30" i="1" s="1"/>
  <c r="C26" i="1"/>
  <c r="F26" i="1" s="1"/>
  <c r="C22" i="1"/>
  <c r="F22" i="1" s="1"/>
  <c r="C18" i="1"/>
  <c r="F18" i="1" s="1"/>
  <c r="C14" i="1"/>
  <c r="F14" i="1" s="1"/>
  <c r="C10" i="1"/>
  <c r="F10" i="1" s="1"/>
  <c r="C6" i="1"/>
  <c r="F6" i="1" s="1"/>
  <c r="C2" i="1"/>
  <c r="F2" i="1" s="1"/>
  <c r="C42" i="1"/>
  <c r="C41" i="1"/>
  <c r="F41" i="1" s="1"/>
</calcChain>
</file>

<file path=xl/sharedStrings.xml><?xml version="1.0" encoding="utf-8"?>
<sst xmlns="http://schemas.openxmlformats.org/spreadsheetml/2006/main" count="46" uniqueCount="46">
  <si>
    <t>Doorstroompunt</t>
  </si>
  <si>
    <t>01-Oost-Groningen</t>
  </si>
  <si>
    <t>39-Gewest Zuid-Limburg</t>
  </si>
  <si>
    <t>18-Flevoland</t>
  </si>
  <si>
    <t>03-Centraal en Westelijk Groningen</t>
  </si>
  <si>
    <t>02-Noord-Groningen-Eemsmond</t>
  </si>
  <si>
    <t>21-Agglomeratie Amsterdam</t>
  </si>
  <si>
    <t>08-Zuid-Oost Drenthe</t>
  </si>
  <si>
    <t>32-Walcheren</t>
  </si>
  <si>
    <t>35-Midden-Brabant</t>
  </si>
  <si>
    <t>40-Rijk van Nijmegen</t>
  </si>
  <si>
    <t>29-Rijnmond</t>
  </si>
  <si>
    <t>22-West-Friesland</t>
  </si>
  <si>
    <t>33-Zeeuws-Vlaanderen</t>
  </si>
  <si>
    <t>41-Arnhem</t>
  </si>
  <si>
    <t>28-Haaglanden/Westland</t>
  </si>
  <si>
    <t>24-Noord-Kennemerland</t>
  </si>
  <si>
    <t>23-Kop van Noord-Holland</t>
  </si>
  <si>
    <t>06-Friesland-Oost ('de Friese Wouden')</t>
  </si>
  <si>
    <t>17-Noordwest-Veluwe</t>
  </si>
  <si>
    <t>11-Stedendriehoek</t>
  </si>
  <si>
    <t>04-Friesland Noord</t>
  </si>
  <si>
    <t>09-Zuid-West Drenthe</t>
  </si>
  <si>
    <t>07-Noord- en Midden Drenthe</t>
  </si>
  <si>
    <t>25-Zuid-Kennemerland en IJmond</t>
  </si>
  <si>
    <t>37-Zuidoost-Brabant</t>
  </si>
  <si>
    <t>30-Zuid-Holland-Zuid</t>
  </si>
  <si>
    <t>34-West-Brabant</t>
  </si>
  <si>
    <t>38-Gewest Limburg-Noord</t>
  </si>
  <si>
    <t>19-Utrecht</t>
  </si>
  <si>
    <t>16-Eem en Vallei</t>
  </si>
  <si>
    <t>36-Noord-Oost-Brabant</t>
  </si>
  <si>
    <t>12-Twente</t>
  </si>
  <si>
    <t>31-Oosterschelde Regio</t>
  </si>
  <si>
    <t>10-IJssel-Vecht</t>
  </si>
  <si>
    <t>26-Zuid-Holland-Noord</t>
  </si>
  <si>
    <t>13-Achterhoek</t>
  </si>
  <si>
    <t>20-Gooi en Vechtstreek</t>
  </si>
  <si>
    <t>15-Rivierenland</t>
  </si>
  <si>
    <t>05-Zuid-West Friesland</t>
  </si>
  <si>
    <t>27-Zuid-Holland-Oost</t>
  </si>
  <si>
    <t>Aandeel vsv'ers van landelijk aantal</t>
  </si>
  <si>
    <t>Verwacht aandeel vsv'ers op basis verdeelmodel CBS</t>
  </si>
  <si>
    <t>Vergelijking, meer of minder vsv'ers dan verwacht</t>
  </si>
  <si>
    <t>Aantal nieuwe vsvers</t>
  </si>
  <si>
    <t>Verwacht aantal vsv'ers op basis model CBS, basis landelijk vsv-cijfer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</si>
</sst>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0" fontId="0" fillId="0" borderId="1" xfId="0" applyNumberFormat="1" applyBorder="1"/>
    <xf numFmtId="0" fontId="0" fillId="0" borderId="8" xfId="0" applyBorder="1"/>
    <xf numFmtId="0" fontId="0" fillId="0" borderId="10" xfId="0" applyBorder="1"/>
    <xf numFmtId="10" fontId="0" fillId="0" borderId="13" xfId="0" applyNumberFormat="1" applyBorder="1"/>
    <xf numFmtId="1" fontId="0" fillId="0" borderId="3" xfId="0" applyNumberFormat="1" applyBorder="1"/>
    <xf numFmtId="10" fontId="0" fillId="0" borderId="8" xfId="0" applyNumberFormat="1" applyBorder="1"/>
    <xf numFmtId="10" fontId="0" fillId="0" borderId="9" xfId="0" applyNumberFormat="1" applyBorder="1"/>
    <xf numFmtId="10" fontId="0" fillId="0" borderId="3" xfId="0" applyNumberFormat="1" applyBorder="1"/>
    <xf numFmtId="0" fontId="0" fillId="2" borderId="2" xfId="0" applyFill="1" applyBorder="1"/>
    <xf numFmtId="1" fontId="0" fillId="2" borderId="1" xfId="0" applyNumberFormat="1" applyFill="1" applyBorder="1"/>
    <xf numFmtId="0" fontId="2" fillId="2" borderId="11" xfId="0" applyFont="1" applyFill="1" applyBorder="1"/>
    <xf numFmtId="10" fontId="2" fillId="0" borderId="14" xfId="0" applyNumberFormat="1" applyFont="1" applyBorder="1"/>
    <xf numFmtId="10" fontId="2" fillId="0" borderId="11" xfId="0" applyNumberFormat="1" applyFont="1" applyBorder="1"/>
    <xf numFmtId="1" fontId="2" fillId="2" borderId="15" xfId="0" applyNumberFormat="1" applyFont="1" applyFill="1" applyBorder="1"/>
    <xf numFmtId="10" fontId="2" fillId="0" borderId="12" xfId="0" applyNumberFormat="1" applyFont="1" applyBorder="1"/>
    <xf numFmtId="0" fontId="1" fillId="0" borderId="4" xfId="0" applyFont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</cellXfs>
  <cellStyles count="1"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A27" sqref="A27"/>
    </sheetView>
  </sheetViews>
  <sheetFormatPr defaultRowHeight="14.4" x14ac:dyDescent="0.3"/>
  <cols>
    <col min="1" max="1" width="39.21875" customWidth="1"/>
    <col min="2" max="3" width="21.6640625" customWidth="1"/>
    <col min="4" max="4" width="15.77734375" customWidth="1"/>
    <col min="5" max="5" width="40.109375" customWidth="1"/>
    <col min="6" max="6" width="44.77734375" customWidth="1"/>
  </cols>
  <sheetData>
    <row r="1" spans="1:6" ht="321.60000000000002" x14ac:dyDescent="0.3">
      <c r="A1" s="16" t="s">
        <v>0</v>
      </c>
      <c r="B1" s="17" t="s">
        <v>44</v>
      </c>
      <c r="C1" s="16" t="s">
        <v>41</v>
      </c>
      <c r="D1" s="18" t="s">
        <v>42</v>
      </c>
      <c r="E1" s="19" t="s">
        <v>45</v>
      </c>
      <c r="F1" s="20" t="s">
        <v>43</v>
      </c>
    </row>
    <row r="2" spans="1:6" x14ac:dyDescent="0.3">
      <c r="A2" s="2" t="s">
        <v>1</v>
      </c>
      <c r="B2" s="9">
        <v>340</v>
      </c>
      <c r="C2" s="6">
        <f t="shared" ref="C2:C42" si="0">B2/B$42</f>
        <v>1.1658608510784213E-2</v>
      </c>
      <c r="D2" s="1">
        <v>9.5250860186701092E-3</v>
      </c>
      <c r="E2" s="10">
        <f t="shared" ref="E2:E42" si="1">B$42*D2</f>
        <v>277.78008356247642</v>
      </c>
      <c r="F2" s="7">
        <f t="shared" ref="F2:F41" si="2">C2/D2</f>
        <v>1.2239898398746414</v>
      </c>
    </row>
    <row r="3" spans="1:6" x14ac:dyDescent="0.3">
      <c r="A3" s="2" t="s">
        <v>5</v>
      </c>
      <c r="B3" s="9">
        <v>198</v>
      </c>
      <c r="C3" s="6">
        <f t="shared" si="0"/>
        <v>6.7894249562802178E-3</v>
      </c>
      <c r="D3" s="1">
        <v>5.9229127123144997E-3</v>
      </c>
      <c r="E3" s="10">
        <f t="shared" si="1"/>
        <v>172.72990342922776</v>
      </c>
      <c r="F3" s="7">
        <f t="shared" si="2"/>
        <v>1.1462983309148094</v>
      </c>
    </row>
    <row r="4" spans="1:6" x14ac:dyDescent="0.3">
      <c r="A4" s="2" t="s">
        <v>4</v>
      </c>
      <c r="B4" s="9">
        <v>651</v>
      </c>
      <c r="C4" s="6">
        <f t="shared" si="0"/>
        <v>2.2322806295648596E-2</v>
      </c>
      <c r="D4" s="1">
        <v>2.15563651354602E-2</v>
      </c>
      <c r="E4" s="10">
        <f t="shared" si="1"/>
        <v>628.64827644542584</v>
      </c>
      <c r="F4" s="7">
        <f t="shared" si="2"/>
        <v>1.0355552132918551</v>
      </c>
    </row>
    <row r="5" spans="1:6" x14ac:dyDescent="0.3">
      <c r="A5" s="2" t="s">
        <v>21</v>
      </c>
      <c r="B5" s="9">
        <v>450</v>
      </c>
      <c r="C5" s="6">
        <f t="shared" si="0"/>
        <v>1.5430511264273222E-2</v>
      </c>
      <c r="D5" s="1">
        <v>1.9144462017890648E-2</v>
      </c>
      <c r="E5" s="10">
        <f t="shared" si="1"/>
        <v>558.30994582774497</v>
      </c>
      <c r="F5" s="7">
        <f t="shared" si="2"/>
        <v>0.80600391120175063</v>
      </c>
    </row>
    <row r="6" spans="1:6" x14ac:dyDescent="0.3">
      <c r="A6" s="2" t="s">
        <v>39</v>
      </c>
      <c r="B6" s="9">
        <v>202</v>
      </c>
      <c r="C6" s="6">
        <f t="shared" si="0"/>
        <v>6.9265850564070915E-3</v>
      </c>
      <c r="D6" s="1">
        <v>8.6751675508736758E-3</v>
      </c>
      <c r="E6" s="10">
        <f t="shared" si="1"/>
        <v>252.99391128612902</v>
      </c>
      <c r="F6" s="7">
        <f t="shared" si="2"/>
        <v>0.79843818759552554</v>
      </c>
    </row>
    <row r="7" spans="1:6" x14ac:dyDescent="0.3">
      <c r="A7" s="2" t="s">
        <v>18</v>
      </c>
      <c r="B7" s="9">
        <v>466</v>
      </c>
      <c r="C7" s="6">
        <f t="shared" si="0"/>
        <v>1.5979151664780714E-2</v>
      </c>
      <c r="D7" s="1">
        <v>1.512714100416945E-2</v>
      </c>
      <c r="E7" s="10">
        <f t="shared" si="1"/>
        <v>441.15281310459363</v>
      </c>
      <c r="F7" s="7">
        <f t="shared" si="2"/>
        <v>1.0563233105565968</v>
      </c>
    </row>
    <row r="8" spans="1:6" x14ac:dyDescent="0.3">
      <c r="A8" s="2" t="s">
        <v>23</v>
      </c>
      <c r="B8" s="9">
        <v>332</v>
      </c>
      <c r="C8" s="6">
        <f t="shared" si="0"/>
        <v>1.1384288310530467E-2</v>
      </c>
      <c r="D8" s="1">
        <v>1.1128440147748699E-2</v>
      </c>
      <c r="E8" s="10">
        <f t="shared" si="1"/>
        <v>324.53870002879529</v>
      </c>
      <c r="F8" s="7">
        <f t="shared" si="2"/>
        <v>1.0229904783945418</v>
      </c>
    </row>
    <row r="9" spans="1:6" x14ac:dyDescent="0.3">
      <c r="A9" s="2" t="s">
        <v>7</v>
      </c>
      <c r="B9" s="9">
        <v>331</v>
      </c>
      <c r="C9" s="6">
        <f t="shared" si="0"/>
        <v>1.1349998285498748E-2</v>
      </c>
      <c r="D9" s="1">
        <v>1.081824191553365E-2</v>
      </c>
      <c r="E9" s="10">
        <f t="shared" si="1"/>
        <v>315.49238898270784</v>
      </c>
      <c r="F9" s="7">
        <f t="shared" si="2"/>
        <v>1.0491536771054788</v>
      </c>
    </row>
    <row r="10" spans="1:6" x14ac:dyDescent="0.3">
      <c r="A10" s="2" t="s">
        <v>22</v>
      </c>
      <c r="B10" s="9">
        <v>238</v>
      </c>
      <c r="C10" s="6">
        <f t="shared" si="0"/>
        <v>8.1610259575489487E-3</v>
      </c>
      <c r="D10" s="1">
        <v>8.1919398793665194E-3</v>
      </c>
      <c r="E10" s="10">
        <f t="shared" si="1"/>
        <v>238.90154270196581</v>
      </c>
      <c r="F10" s="7">
        <f t="shared" si="2"/>
        <v>0.99622630020815517</v>
      </c>
    </row>
    <row r="11" spans="1:6" x14ac:dyDescent="0.3">
      <c r="A11" s="2" t="s">
        <v>34</v>
      </c>
      <c r="B11" s="9">
        <v>736</v>
      </c>
      <c r="C11" s="6">
        <f t="shared" si="0"/>
        <v>2.5237458423344648E-2</v>
      </c>
      <c r="D11" s="1">
        <v>2.6159981599521702E-2</v>
      </c>
      <c r="E11" s="10">
        <f t="shared" si="1"/>
        <v>762.90354338685142</v>
      </c>
      <c r="F11" s="7">
        <f t="shared" si="2"/>
        <v>0.96473532778807758</v>
      </c>
    </row>
    <row r="12" spans="1:6" x14ac:dyDescent="0.3">
      <c r="A12" s="2" t="s">
        <v>20</v>
      </c>
      <c r="B12" s="9">
        <v>764</v>
      </c>
      <c r="C12" s="6">
        <f t="shared" si="0"/>
        <v>2.6197579124232762E-2</v>
      </c>
      <c r="D12" s="1">
        <v>2.8212941196508252E-2</v>
      </c>
      <c r="E12" s="10">
        <f t="shared" si="1"/>
        <v>822.77400411377016</v>
      </c>
      <c r="F12" s="7">
        <f t="shared" si="2"/>
        <v>0.92856604144041099</v>
      </c>
    </row>
    <row r="13" spans="1:6" x14ac:dyDescent="0.3">
      <c r="A13" s="2" t="s">
        <v>32</v>
      </c>
      <c r="B13" s="9">
        <v>1000</v>
      </c>
      <c r="C13" s="6">
        <f t="shared" si="0"/>
        <v>3.4290025031718276E-2</v>
      </c>
      <c r="D13" s="1">
        <v>3.9253969233475447E-2</v>
      </c>
      <c r="E13" s="10">
        <f t="shared" si="1"/>
        <v>1144.7635047558445</v>
      </c>
      <c r="F13" s="7">
        <f t="shared" si="2"/>
        <v>0.87354287225751526</v>
      </c>
    </row>
    <row r="14" spans="1:6" x14ac:dyDescent="0.3">
      <c r="A14" s="2" t="s">
        <v>36</v>
      </c>
      <c r="B14" s="9">
        <v>430</v>
      </c>
      <c r="C14" s="6">
        <f t="shared" si="0"/>
        <v>1.4744710763638858E-2</v>
      </c>
      <c r="D14" s="1">
        <v>1.7437948317521851E-2</v>
      </c>
      <c r="E14" s="10">
        <f t="shared" si="1"/>
        <v>508.54288678388974</v>
      </c>
      <c r="F14" s="7">
        <f t="shared" si="2"/>
        <v>0.84555307167777316</v>
      </c>
    </row>
    <row r="15" spans="1:6" x14ac:dyDescent="0.3">
      <c r="A15" s="2" t="s">
        <v>38</v>
      </c>
      <c r="B15" s="9">
        <v>354</v>
      </c>
      <c r="C15" s="6">
        <f t="shared" si="0"/>
        <v>1.2138668861228269E-2</v>
      </c>
      <c r="D15" s="1">
        <v>1.2485498100485701E-2</v>
      </c>
      <c r="E15" s="10">
        <f t="shared" si="1"/>
        <v>364.11458110446449</v>
      </c>
      <c r="F15" s="7">
        <f t="shared" si="2"/>
        <v>0.97222143350100387</v>
      </c>
    </row>
    <row r="16" spans="1:6" x14ac:dyDescent="0.3">
      <c r="A16" s="2" t="s">
        <v>30</v>
      </c>
      <c r="B16" s="9">
        <v>1088</v>
      </c>
      <c r="C16" s="6">
        <f t="shared" si="0"/>
        <v>3.7307547234509478E-2</v>
      </c>
      <c r="D16" s="1">
        <v>3.7016295442583003E-2</v>
      </c>
      <c r="E16" s="10">
        <f t="shared" si="1"/>
        <v>1079.506223992048</v>
      </c>
      <c r="F16" s="7">
        <f t="shared" si="2"/>
        <v>1.0078682047580434</v>
      </c>
    </row>
    <row r="17" spans="1:6" x14ac:dyDescent="0.3">
      <c r="A17" s="2" t="s">
        <v>19</v>
      </c>
      <c r="B17" s="9">
        <v>378</v>
      </c>
      <c r="C17" s="6">
        <f t="shared" si="0"/>
        <v>1.2961629461989508E-2</v>
      </c>
      <c r="D17" s="1">
        <v>1.1347956608350699E-2</v>
      </c>
      <c r="E17" s="10">
        <f t="shared" si="1"/>
        <v>330.94045856933144</v>
      </c>
      <c r="F17" s="7">
        <f t="shared" si="2"/>
        <v>1.1421994205063619</v>
      </c>
    </row>
    <row r="18" spans="1:6" x14ac:dyDescent="0.3">
      <c r="A18" s="2" t="s">
        <v>3</v>
      </c>
      <c r="B18" s="9">
        <v>1087</v>
      </c>
      <c r="C18" s="6">
        <f t="shared" si="0"/>
        <v>3.7273257209477766E-2</v>
      </c>
      <c r="D18" s="1">
        <v>3.166012768392365E-2</v>
      </c>
      <c r="E18" s="10">
        <f t="shared" si="1"/>
        <v>923.30430364626545</v>
      </c>
      <c r="F18" s="7">
        <f t="shared" si="2"/>
        <v>1.1772933319029015</v>
      </c>
    </row>
    <row r="19" spans="1:6" x14ac:dyDescent="0.3">
      <c r="A19" s="2" t="s">
        <v>29</v>
      </c>
      <c r="B19" s="9">
        <v>1441</v>
      </c>
      <c r="C19" s="6">
        <f t="shared" si="0"/>
        <v>4.9411926070706033E-2</v>
      </c>
      <c r="D19" s="1">
        <v>4.5092203235213048E-2</v>
      </c>
      <c r="E19" s="10">
        <f t="shared" si="1"/>
        <v>1315.023922948518</v>
      </c>
      <c r="F19" s="7">
        <f t="shared" si="2"/>
        <v>1.0957975553547505</v>
      </c>
    </row>
    <row r="20" spans="1:6" x14ac:dyDescent="0.3">
      <c r="A20" s="2" t="s">
        <v>37</v>
      </c>
      <c r="B20" s="9">
        <v>337</v>
      </c>
      <c r="C20" s="6">
        <f t="shared" si="0"/>
        <v>1.1555738435689059E-2</v>
      </c>
      <c r="D20" s="1">
        <v>1.1279694014826149E-2</v>
      </c>
      <c r="E20" s="10">
        <f t="shared" si="1"/>
        <v>328.94971655437496</v>
      </c>
      <c r="F20" s="7">
        <f t="shared" si="2"/>
        <v>1.0244726869806995</v>
      </c>
    </row>
    <row r="21" spans="1:6" x14ac:dyDescent="0.3">
      <c r="A21" s="2" t="s">
        <v>6</v>
      </c>
      <c r="B21" s="9">
        <v>2766</v>
      </c>
      <c r="C21" s="6">
        <f t="shared" si="0"/>
        <v>9.4846209237732737E-2</v>
      </c>
      <c r="D21" s="1">
        <v>8.9282822291940497E-2</v>
      </c>
      <c r="E21" s="10">
        <f t="shared" si="1"/>
        <v>2603.7549464998606</v>
      </c>
      <c r="F21" s="7">
        <f t="shared" si="2"/>
        <v>1.062311952097581</v>
      </c>
    </row>
    <row r="22" spans="1:6" x14ac:dyDescent="0.3">
      <c r="A22" s="2" t="s">
        <v>12</v>
      </c>
      <c r="B22" s="9">
        <v>408</v>
      </c>
      <c r="C22" s="6">
        <f t="shared" si="0"/>
        <v>1.3990330212941056E-2</v>
      </c>
      <c r="D22" s="1">
        <v>1.2301361549417501E-2</v>
      </c>
      <c r="E22" s="10">
        <f t="shared" si="1"/>
        <v>358.7446068656626</v>
      </c>
      <c r="F22" s="7">
        <f t="shared" si="2"/>
        <v>1.1372993271304614</v>
      </c>
    </row>
    <row r="23" spans="1:6" x14ac:dyDescent="0.3">
      <c r="A23" s="2" t="s">
        <v>17</v>
      </c>
      <c r="B23" s="9">
        <v>286</v>
      </c>
      <c r="C23" s="6">
        <f t="shared" si="0"/>
        <v>9.8069471590714261E-3</v>
      </c>
      <c r="D23" s="1">
        <v>1.0231964677611498E-2</v>
      </c>
      <c r="E23" s="10">
        <f t="shared" si="1"/>
        <v>298.39478589318412</v>
      </c>
      <c r="F23" s="7">
        <f t="shared" si="2"/>
        <v>0.95846178794283265</v>
      </c>
    </row>
    <row r="24" spans="1:6" x14ac:dyDescent="0.3">
      <c r="A24" s="2" t="s">
        <v>16</v>
      </c>
      <c r="B24" s="9">
        <v>530</v>
      </c>
      <c r="C24" s="6">
        <f t="shared" si="0"/>
        <v>1.8173713266810686E-2</v>
      </c>
      <c r="D24" s="1">
        <v>1.6723678253927652E-2</v>
      </c>
      <c r="E24" s="10">
        <f t="shared" si="1"/>
        <v>487.71262891929211</v>
      </c>
      <c r="F24" s="7">
        <f t="shared" si="2"/>
        <v>1.0867055076560377</v>
      </c>
    </row>
    <row r="25" spans="1:6" x14ac:dyDescent="0.3">
      <c r="A25" s="2" t="s">
        <v>24</v>
      </c>
      <c r="B25" s="9">
        <v>600</v>
      </c>
      <c r="C25" s="6">
        <f t="shared" si="0"/>
        <v>2.0574015019030965E-2</v>
      </c>
      <c r="D25" s="1">
        <v>1.9686201532639648E-2</v>
      </c>
      <c r="E25" s="10">
        <f t="shared" si="1"/>
        <v>574.10869529637</v>
      </c>
      <c r="F25" s="7">
        <f t="shared" si="2"/>
        <v>1.045098262603851</v>
      </c>
    </row>
    <row r="26" spans="1:6" x14ac:dyDescent="0.3">
      <c r="A26" s="2" t="s">
        <v>35</v>
      </c>
      <c r="B26" s="9">
        <v>576</v>
      </c>
      <c r="C26" s="6">
        <f t="shared" si="0"/>
        <v>1.9751054418269725E-2</v>
      </c>
      <c r="D26" s="1">
        <v>1.9859820650884801E-2</v>
      </c>
      <c r="E26" s="10">
        <f t="shared" si="1"/>
        <v>579.17194964175349</v>
      </c>
      <c r="F26" s="7">
        <f t="shared" si="2"/>
        <v>0.99452330237381925</v>
      </c>
    </row>
    <row r="27" spans="1:6" x14ac:dyDescent="0.3">
      <c r="A27" s="2" t="s">
        <v>40</v>
      </c>
      <c r="B27" s="9">
        <v>510</v>
      </c>
      <c r="C27" s="6">
        <f t="shared" si="0"/>
        <v>1.7487912766176318E-2</v>
      </c>
      <c r="D27" s="1">
        <v>2.0730371679255101E-2</v>
      </c>
      <c r="E27" s="10">
        <f t="shared" si="1"/>
        <v>604.55982928211654</v>
      </c>
      <c r="F27" s="7">
        <f t="shared" si="2"/>
        <v>0.84358896390055982</v>
      </c>
    </row>
    <row r="28" spans="1:6" x14ac:dyDescent="0.3">
      <c r="A28" s="2" t="s">
        <v>15</v>
      </c>
      <c r="B28" s="9">
        <v>1897</v>
      </c>
      <c r="C28" s="6">
        <f t="shared" si="0"/>
        <v>6.504817748516957E-2</v>
      </c>
      <c r="D28" s="1">
        <v>6.9236743257046596E-2</v>
      </c>
      <c r="E28" s="10">
        <f t="shared" si="1"/>
        <v>2019.1511436052499</v>
      </c>
      <c r="F28" s="7">
        <f t="shared" si="2"/>
        <v>0.9395037147208577</v>
      </c>
    </row>
    <row r="29" spans="1:6" x14ac:dyDescent="0.3">
      <c r="A29" s="2" t="s">
        <v>11</v>
      </c>
      <c r="B29" s="9">
        <v>2422</v>
      </c>
      <c r="C29" s="6">
        <f t="shared" si="0"/>
        <v>8.3050440626821653E-2</v>
      </c>
      <c r="D29" s="1">
        <v>9.4398716760464352E-2</v>
      </c>
      <c r="E29" s="10">
        <f t="shared" si="1"/>
        <v>2752.9497768854217</v>
      </c>
      <c r="F29" s="7">
        <f t="shared" si="2"/>
        <v>0.87978357627001624</v>
      </c>
    </row>
    <row r="30" spans="1:6" x14ac:dyDescent="0.3">
      <c r="A30" s="2" t="s">
        <v>26</v>
      </c>
      <c r="B30" s="9">
        <v>763</v>
      </c>
      <c r="C30" s="6">
        <f t="shared" si="0"/>
        <v>2.6163289099201043E-2</v>
      </c>
      <c r="D30" s="1">
        <v>2.7540959257314649E-2</v>
      </c>
      <c r="E30" s="10">
        <f t="shared" si="1"/>
        <v>803.17699482106707</v>
      </c>
      <c r="F30" s="7">
        <f t="shared" si="2"/>
        <v>0.94997740836685962</v>
      </c>
    </row>
    <row r="31" spans="1:6" x14ac:dyDescent="0.3">
      <c r="A31" s="2" t="s">
        <v>33</v>
      </c>
      <c r="B31" s="9">
        <v>253</v>
      </c>
      <c r="C31" s="6">
        <f t="shared" si="0"/>
        <v>8.6753763330247226E-3</v>
      </c>
      <c r="D31" s="1">
        <v>8.4669879634616287E-3</v>
      </c>
      <c r="E31" s="10">
        <f t="shared" si="1"/>
        <v>246.92276997843149</v>
      </c>
      <c r="F31" s="7">
        <f t="shared" si="2"/>
        <v>1.0246118655727836</v>
      </c>
    </row>
    <row r="32" spans="1:6" x14ac:dyDescent="0.3">
      <c r="A32" s="2" t="s">
        <v>8</v>
      </c>
      <c r="B32" s="9">
        <v>208</v>
      </c>
      <c r="C32" s="6">
        <f t="shared" si="0"/>
        <v>7.1323252065974008E-3</v>
      </c>
      <c r="D32" s="1">
        <v>6.816319522572895E-3</v>
      </c>
      <c r="E32" s="10">
        <f t="shared" si="1"/>
        <v>198.78432623679333</v>
      </c>
      <c r="F32" s="7">
        <f t="shared" si="2"/>
        <v>1.0463601629850277</v>
      </c>
    </row>
    <row r="33" spans="1:6" x14ac:dyDescent="0.3">
      <c r="A33" s="2" t="s">
        <v>13</v>
      </c>
      <c r="B33" s="9">
        <v>151</v>
      </c>
      <c r="C33" s="6">
        <f t="shared" si="0"/>
        <v>5.1777937797894595E-3</v>
      </c>
      <c r="D33" s="1">
        <v>4.9566712091560451E-3</v>
      </c>
      <c r="E33" s="10">
        <f t="shared" si="1"/>
        <v>144.55140247261775</v>
      </c>
      <c r="F33" s="7">
        <f t="shared" si="2"/>
        <v>1.0446111031582956</v>
      </c>
    </row>
    <row r="34" spans="1:6" x14ac:dyDescent="0.3">
      <c r="A34" s="2" t="s">
        <v>27</v>
      </c>
      <c r="B34" s="9">
        <v>1072</v>
      </c>
      <c r="C34" s="6">
        <f t="shared" si="0"/>
        <v>3.6758906834001986E-2</v>
      </c>
      <c r="D34" s="1">
        <v>3.8195143236977355E-2</v>
      </c>
      <c r="E34" s="10">
        <f t="shared" si="1"/>
        <v>1113.8849622199707</v>
      </c>
      <c r="F34" s="7">
        <f t="shared" si="2"/>
        <v>0.96239740759540016</v>
      </c>
    </row>
    <row r="35" spans="1:6" x14ac:dyDescent="0.3">
      <c r="A35" s="2" t="s">
        <v>9</v>
      </c>
      <c r="B35" s="9">
        <v>765</v>
      </c>
      <c r="C35" s="6">
        <f t="shared" si="0"/>
        <v>2.6231869149264481E-2</v>
      </c>
      <c r="D35" s="1">
        <v>2.5236082140641998E-2</v>
      </c>
      <c r="E35" s="10">
        <f t="shared" si="1"/>
        <v>735.95986346754262</v>
      </c>
      <c r="F35" s="7">
        <f t="shared" si="2"/>
        <v>1.0394588590682543</v>
      </c>
    </row>
    <row r="36" spans="1:6" x14ac:dyDescent="0.3">
      <c r="A36" s="2" t="s">
        <v>31</v>
      </c>
      <c r="B36" s="9">
        <v>973</v>
      </c>
      <c r="C36" s="6">
        <f t="shared" si="0"/>
        <v>3.3364194355861881E-2</v>
      </c>
      <c r="D36" s="1">
        <v>3.2938198091689505E-2</v>
      </c>
      <c r="E36" s="10">
        <f t="shared" si="1"/>
        <v>960.57667094794101</v>
      </c>
      <c r="F36" s="7">
        <f t="shared" si="2"/>
        <v>1.0129331988042132</v>
      </c>
    </row>
    <row r="37" spans="1:6" x14ac:dyDescent="0.3">
      <c r="A37" s="2" t="s">
        <v>25</v>
      </c>
      <c r="B37" s="9">
        <v>1156</v>
      </c>
      <c r="C37" s="6">
        <f t="shared" si="0"/>
        <v>3.9639268936666326E-2</v>
      </c>
      <c r="D37" s="1">
        <v>3.85300430536894E-2</v>
      </c>
      <c r="E37" s="10">
        <f t="shared" si="1"/>
        <v>1123.651645574744</v>
      </c>
      <c r="F37" s="7">
        <f t="shared" si="2"/>
        <v>1.0287885970288506</v>
      </c>
    </row>
    <row r="38" spans="1:6" x14ac:dyDescent="0.3">
      <c r="A38" s="2" t="s">
        <v>28</v>
      </c>
      <c r="B38" s="9">
        <v>688</v>
      </c>
      <c r="C38" s="6">
        <f t="shared" si="0"/>
        <v>2.3591537221822171E-2</v>
      </c>
      <c r="D38" s="1">
        <v>2.4500552908517596E-2</v>
      </c>
      <c r="E38" s="10">
        <f t="shared" si="1"/>
        <v>714.50962447109862</v>
      </c>
      <c r="F38" s="7">
        <f t="shared" si="2"/>
        <v>0.9628981562134703</v>
      </c>
    </row>
    <row r="39" spans="1:6" x14ac:dyDescent="0.3">
      <c r="A39" s="2" t="s">
        <v>2</v>
      </c>
      <c r="B39" s="9">
        <v>1013</v>
      </c>
      <c r="C39" s="6">
        <f t="shared" si="0"/>
        <v>3.473579535713061E-2</v>
      </c>
      <c r="D39" s="1">
        <v>2.9608162830076151E-2</v>
      </c>
      <c r="E39" s="10">
        <f t="shared" si="1"/>
        <v>863.46285261351079</v>
      </c>
      <c r="F39" s="7">
        <f t="shared" si="2"/>
        <v>1.1731830696987986</v>
      </c>
    </row>
    <row r="40" spans="1:6" x14ac:dyDescent="0.3">
      <c r="A40" s="2" t="s">
        <v>10</v>
      </c>
      <c r="B40" s="9">
        <v>544</v>
      </c>
      <c r="C40" s="6">
        <f t="shared" si="0"/>
        <v>1.8653773617254739E-2</v>
      </c>
      <c r="D40" s="1">
        <v>1.5619295227251102E-2</v>
      </c>
      <c r="E40" s="10">
        <f t="shared" si="1"/>
        <v>455.50550671232389</v>
      </c>
      <c r="F40" s="7">
        <f t="shared" si="2"/>
        <v>1.1942775487532471</v>
      </c>
    </row>
    <row r="41" spans="1:6" x14ac:dyDescent="0.3">
      <c r="A41" s="2" t="s">
        <v>14</v>
      </c>
      <c r="B41" s="9">
        <v>759</v>
      </c>
      <c r="C41" s="6">
        <f t="shared" si="0"/>
        <v>2.602612899907417E-2</v>
      </c>
      <c r="D41" s="1">
        <v>2.5103532091027003E-2</v>
      </c>
      <c r="E41" s="10">
        <f t="shared" si="1"/>
        <v>732.09430637062053</v>
      </c>
      <c r="F41" s="7">
        <f t="shared" si="2"/>
        <v>1.0367516772023064</v>
      </c>
    </row>
    <row r="42" spans="1:6" ht="15" thickBot="1" x14ac:dyDescent="0.35">
      <c r="A42" s="3"/>
      <c r="B42" s="11">
        <f>SUM(B2:B41)</f>
        <v>29163</v>
      </c>
      <c r="C42" s="12">
        <f t="shared" si="0"/>
        <v>1</v>
      </c>
      <c r="D42" s="13">
        <f>SUM(D2:D41)</f>
        <v>0.99999999999999989</v>
      </c>
      <c r="E42" s="14">
        <f t="shared" si="1"/>
        <v>29162.999999999996</v>
      </c>
      <c r="F42" s="15"/>
    </row>
    <row r="43" spans="1:6" x14ac:dyDescent="0.3">
      <c r="C43" s="4"/>
      <c r="E43" s="5"/>
      <c r="F43" s="8"/>
    </row>
  </sheetData>
  <autoFilter ref="A1:F43" xr:uid="{00000000-0001-0000-0000-000000000000}">
    <sortState xmlns:xlrd2="http://schemas.microsoft.com/office/spreadsheetml/2017/richdata2" ref="A2:F43">
      <sortCondition ref="A1:A4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Smakman, Robbert</dc:creator>
  <cp:lastModifiedBy>Micaela van der Wouden</cp:lastModifiedBy>
  <dcterms:created xsi:type="dcterms:W3CDTF">2025-03-25T08:24:22Z</dcterms:created>
  <dcterms:modified xsi:type="dcterms:W3CDTF">2025-09-08T07:25:54Z</dcterms:modified>
</cp:coreProperties>
</file>